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ylesBen\Nextcloud\Work\Education\Fabricademy\2026-2027\Website\Assignments\Week 04\Files\"/>
    </mc:Choice>
  </mc:AlternateContent>
  <xr:revisionPtr revIDLastSave="0" documentId="13_ncr:1_{D87CAC19-C363-4818-B725-6DB202C118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E7" i="1"/>
  <c r="E6" i="1"/>
  <c r="D5" i="1"/>
  <c r="E4" i="1"/>
  <c r="E3" i="1"/>
  <c r="E9" i="1" s="1"/>
  <c r="L2" i="1"/>
  <c r="D2" i="1"/>
  <c r="I5" i="1" l="1"/>
  <c r="K5" i="1" s="1"/>
  <c r="I2" i="1"/>
  <c r="K2" i="1" s="1"/>
  <c r="I3" i="1"/>
  <c r="K3" i="1" s="1"/>
  <c r="I4" i="1"/>
  <c r="K4" i="1" s="1"/>
</calcChain>
</file>

<file path=xl/sharedStrings.xml><?xml version="1.0" encoding="utf-8"?>
<sst xmlns="http://schemas.openxmlformats.org/spreadsheetml/2006/main" count="22" uniqueCount="22">
  <si>
    <t>Fiber Type</t>
  </si>
  <si>
    <t>Sample Quantity</t>
  </si>
  <si>
    <t>Stack WoF [g]</t>
  </si>
  <si>
    <t>Category WoF [g]</t>
  </si>
  <si>
    <t>Sample WoF [g]</t>
  </si>
  <si>
    <t>Dye Matter</t>
  </si>
  <si>
    <t>Intended % WoF</t>
  </si>
  <si>
    <t>Intended Matter Needed [g]</t>
  </si>
  <si>
    <t>Matter Available [g]</t>
  </si>
  <si>
    <t>% of Matter to Be Used</t>
  </si>
  <si>
    <t>Actual Matter Measured [g]</t>
  </si>
  <si>
    <t>Cellulose-Based</t>
  </si>
  <si>
    <t>Woad</t>
  </si>
  <si>
    <t>Cotton Fabric</t>
  </si>
  <si>
    <t>Goldenrod</t>
  </si>
  <si>
    <t>Linen Fabric</t>
  </si>
  <si>
    <t>Madder</t>
  </si>
  <si>
    <t>Protein-Based</t>
  </si>
  <si>
    <t>Logwood</t>
  </si>
  <si>
    <t>Wool Yarn</t>
  </si>
  <si>
    <t>Silk Yarn</t>
  </si>
  <si>
    <t>Dye Bath WoF [g]: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</si>
</sst>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rgb="FFFFFFFF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9"/>
  <sheetViews>
    <sheetView tabSelected="1" workbookViewId="0">
      <selection activeCell="L15" sqref="L15"/>
    </sheetView>
  </sheetViews>
  <sheetFormatPr defaultColWidth="12.5703125" defaultRowHeight="15.75" customHeight="1" x14ac:dyDescent="0.2"/>
  <cols>
    <col min="1" max="1" width="14" customWidth="1"/>
    <col min="2" max="2" width="14.140625" customWidth="1"/>
    <col min="3" max="3" width="12.140625" customWidth="1"/>
    <col min="4" max="4" width="14.85546875" customWidth="1"/>
    <col min="5" max="5" width="13.42578125" customWidth="1"/>
    <col min="7" max="7" width="9.42578125" customWidth="1"/>
    <col min="8" max="8" width="13.85546875" customWidth="1"/>
    <col min="9" max="9" width="22.42578125" customWidth="1"/>
    <col min="10" max="10" width="16.28515625" customWidth="1"/>
    <col min="11" max="11" width="19.140625" customWidth="1"/>
    <col min="12" max="12" width="22.42578125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">
      <c r="A2" s="2" t="s">
        <v>11</v>
      </c>
      <c r="B2" s="3"/>
      <c r="C2" s="3"/>
      <c r="D2" s="3">
        <f>C3+C4</f>
        <v>116.11</v>
      </c>
      <c r="G2" s="3" t="s">
        <v>12</v>
      </c>
      <c r="H2" s="3">
        <v>50</v>
      </c>
      <c r="I2" s="3">
        <f>ROUND(E9*(H2/100),2)</f>
        <v>15.99</v>
      </c>
      <c r="J2" s="3">
        <v>28.3</v>
      </c>
      <c r="K2" s="3">
        <f t="shared" ref="K2:K5" si="0">ROUND((I2/J2)*100,2)</f>
        <v>56.5</v>
      </c>
      <c r="L2" s="3">
        <f>4.8+11.2</f>
        <v>16</v>
      </c>
    </row>
    <row r="3" spans="1:12" thickBot="1" x14ac:dyDescent="0.25">
      <c r="A3" s="3" t="s">
        <v>13</v>
      </c>
      <c r="B3" s="3">
        <v>30</v>
      </c>
      <c r="C3" s="3">
        <v>48.11</v>
      </c>
      <c r="E3" s="3">
        <f t="shared" ref="E3:E4" si="1">ROUND(C3/B3, 2)</f>
        <v>1.6</v>
      </c>
      <c r="G3" s="3" t="s">
        <v>14</v>
      </c>
      <c r="H3" s="3">
        <v>225</v>
      </c>
      <c r="I3" s="3">
        <f>ROUND(E9*(H3/100),2)</f>
        <v>71.959999999999994</v>
      </c>
      <c r="J3" s="3">
        <v>72.400000000000006</v>
      </c>
      <c r="K3" s="3">
        <f t="shared" si="0"/>
        <v>99.39</v>
      </c>
      <c r="L3" s="3">
        <v>72.400000000000006</v>
      </c>
    </row>
    <row r="4" spans="1:12" ht="13.5" thickBot="1" x14ac:dyDescent="0.25">
      <c r="A4" s="3" t="s">
        <v>15</v>
      </c>
      <c r="B4" s="3">
        <v>30</v>
      </c>
      <c r="C4" s="3">
        <v>68</v>
      </c>
      <c r="E4" s="3">
        <f t="shared" si="1"/>
        <v>2.27</v>
      </c>
      <c r="G4" s="3" t="s">
        <v>16</v>
      </c>
      <c r="H4" s="3">
        <v>200</v>
      </c>
      <c r="I4" s="3">
        <f>ROUND(E9*(H4/100),2)</f>
        <v>63.96</v>
      </c>
      <c r="J4" s="3">
        <v>227</v>
      </c>
      <c r="K4" s="3">
        <f t="shared" si="0"/>
        <v>28.18</v>
      </c>
      <c r="L4" s="4">
        <v>64.02</v>
      </c>
    </row>
    <row r="5" spans="1:12" ht="13.5" thickBot="1" x14ac:dyDescent="0.25">
      <c r="A5" s="2" t="s">
        <v>17</v>
      </c>
      <c r="B5" s="3"/>
      <c r="C5" s="3"/>
      <c r="D5" s="3">
        <f>C6+C7</f>
        <v>40.81</v>
      </c>
      <c r="G5" s="3" t="s">
        <v>18</v>
      </c>
      <c r="H5" s="3">
        <v>200</v>
      </c>
      <c r="I5" s="3">
        <f>ROUND(E9*(H5/100),2)</f>
        <v>63.96</v>
      </c>
      <c r="J5" s="3">
        <v>113</v>
      </c>
      <c r="K5" s="3">
        <f t="shared" si="0"/>
        <v>56.6</v>
      </c>
      <c r="L5" s="4">
        <f>32.06+32.13</f>
        <v>64.19</v>
      </c>
    </row>
    <row r="6" spans="1:12" ht="12.75" x14ac:dyDescent="0.2">
      <c r="A6" s="3" t="s">
        <v>19</v>
      </c>
      <c r="B6" s="3">
        <v>28</v>
      </c>
      <c r="C6" s="3">
        <v>20.47</v>
      </c>
      <c r="E6" s="3">
        <f t="shared" ref="E6:E7" si="2">ROUND(C6/B6, 2)</f>
        <v>0.73</v>
      </c>
    </row>
    <row r="7" spans="1:12" x14ac:dyDescent="0.2">
      <c r="A7" s="3" t="s">
        <v>20</v>
      </c>
      <c r="B7" s="3">
        <v>28</v>
      </c>
      <c r="C7" s="3">
        <v>20.34</v>
      </c>
      <c r="E7" s="3">
        <f t="shared" si="2"/>
        <v>0.73</v>
      </c>
    </row>
    <row r="9" spans="1:12" x14ac:dyDescent="0.2">
      <c r="D9" s="2" t="s">
        <v>21</v>
      </c>
      <c r="E9" s="2">
        <f>(E3+E4+E6+E7)*6</f>
        <v>31.98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Myles Ben</cp:lastModifiedBy>
  <dcterms:modified xsi:type="dcterms:W3CDTF">2026-10-12T14:28:22Z</dcterms:modified>
</cp:coreProperties>
</file>